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anr\Documents\Addingham Parish Council\Finance\Budget and Precept 2020-21\"/>
    </mc:Choice>
  </mc:AlternateContent>
  <xr:revisionPtr revIDLastSave="0" documentId="8_{22ECB315-3EEE-4F21-B555-9939F9BBF88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OLE_LINK1" localSheetId="0">Sheet1!$A$1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9" i="1" l="1"/>
  <c r="C39" i="1" l="1"/>
  <c r="E14" i="1" l="1"/>
  <c r="E39" i="1" l="1"/>
  <c r="E44" i="1" s="1"/>
  <c r="B39" i="1"/>
  <c r="B14" i="1"/>
  <c r="B42" i="1" s="1"/>
  <c r="C14" i="1"/>
  <c r="A14" i="1"/>
  <c r="A42" i="1" l="1"/>
  <c r="C42" i="1"/>
  <c r="E46" i="1"/>
</calcChain>
</file>

<file path=xl/sharedStrings.xml><?xml version="1.0" encoding="utf-8"?>
<sst xmlns="http://schemas.openxmlformats.org/spreadsheetml/2006/main" count="56" uniqueCount="54">
  <si>
    <t>Receipts</t>
  </si>
  <si>
    <t>VAT repayment</t>
  </si>
  <si>
    <t>Payments</t>
  </si>
  <si>
    <t>Outturn £</t>
  </si>
  <si>
    <t>Budget £</t>
  </si>
  <si>
    <t>Training</t>
  </si>
  <si>
    <t>Precept required:</t>
  </si>
  <si>
    <t>Funding required:</t>
  </si>
  <si>
    <t>Subscriptions</t>
  </si>
  <si>
    <t>Actual/Predicted £</t>
  </si>
  <si>
    <r>
      <t>Surplus</t>
    </r>
    <r>
      <rPr>
        <sz val="11"/>
        <color rgb="FFFF0000"/>
        <rFont val="Calibri"/>
        <family val="2"/>
        <scheme val="minor"/>
      </rPr>
      <t>/Deficit</t>
    </r>
    <r>
      <rPr>
        <sz val="11"/>
        <color theme="1"/>
        <rFont val="Calibri"/>
        <family val="2"/>
        <scheme val="minor"/>
      </rPr>
      <t xml:space="preserve"> for year</t>
    </r>
  </si>
  <si>
    <t xml:space="preserve">Precept </t>
  </si>
  <si>
    <t>Council tax support grant</t>
  </si>
  <si>
    <t>Rents</t>
  </si>
  <si>
    <t>Sales</t>
  </si>
  <si>
    <t>Old school lettings</t>
  </si>
  <si>
    <t>General admin</t>
  </si>
  <si>
    <t>Salaries and contractor</t>
  </si>
  <si>
    <t>Insurance</t>
  </si>
  <si>
    <t>Professional fees</t>
  </si>
  <si>
    <t>Pavilion</t>
  </si>
  <si>
    <t>Toilets</t>
  </si>
  <si>
    <t>Maintenance - other</t>
  </si>
  <si>
    <t>Tourism</t>
  </si>
  <si>
    <t>Events and celebrations</t>
  </si>
  <si>
    <t>Neighbourhood Plan</t>
  </si>
  <si>
    <t>s.137 payments</t>
  </si>
  <si>
    <t>Grants/contributions</t>
  </si>
  <si>
    <t>General contingency</t>
  </si>
  <si>
    <t>Allotments and land</t>
  </si>
  <si>
    <t>Grants/Donations - other</t>
  </si>
  <si>
    <t>Neighbourhood Plan Grant</t>
  </si>
  <si>
    <t>Other</t>
  </si>
  <si>
    <t>Capital expenditure</t>
  </si>
  <si>
    <t>Capital receipts</t>
  </si>
  <si>
    <t>MUGA</t>
  </si>
  <si>
    <t xml:space="preserve">Old School </t>
  </si>
  <si>
    <t>Newsletter</t>
  </si>
  <si>
    <t>Hall hire</t>
  </si>
  <si>
    <t>2019/20</t>
  </si>
  <si>
    <t>Old School grants/donations</t>
  </si>
  <si>
    <t>Old School contingency</t>
  </si>
  <si>
    <t>Addingham Parish Council - Budget Statement 2020</t>
  </si>
  <si>
    <t>2018/2019</t>
  </si>
  <si>
    <t>2020/21</t>
  </si>
  <si>
    <t>Compare precept 2019/20 - £56.85 per Band D property</t>
  </si>
  <si>
    <t>Additional contingency req'd for handling vex corr?</t>
  </si>
  <si>
    <t>Vex elector costs contingency</t>
  </si>
  <si>
    <t xml:space="preserve"> </t>
  </si>
  <si>
    <t>Elections (additional £5k) and library support (£5k)</t>
  </si>
  <si>
    <t>NB - see likely surplus on current financial year</t>
  </si>
  <si>
    <t>Add'l funds req'd for CIP projects? Or earmark reserves?</t>
  </si>
  <si>
    <t>Precept per Band D property - £55.76 (tax base 1772  Band D properties)</t>
  </si>
  <si>
    <t>Represents a 2% decrease compared with 2019/20 precept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</si>
</sst>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43" fontId="4" fillId="0" borderId="0" xfId="1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 indent="10"/>
    </xf>
    <xf numFmtId="0" fontId="9" fillId="0" borderId="0" xfId="0" applyFont="1" applyAlignment="1">
      <alignment horizontal="left" vertical="center" indent="10"/>
    </xf>
    <xf numFmtId="43" fontId="10" fillId="0" borderId="0" xfId="1" applyFont="1"/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3" fontId="11" fillId="0" borderId="0" xfId="1" applyFont="1"/>
    <xf numFmtId="0" fontId="4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Font="1"/>
    <xf numFmtId="43" fontId="3" fillId="0" borderId="0" xfId="1" applyFont="1"/>
    <xf numFmtId="43" fontId="14" fillId="0" borderId="0" xfId="1" applyFont="1"/>
    <xf numFmtId="38" fontId="4" fillId="0" borderId="0" xfId="1" applyNumberFormat="1" applyFont="1"/>
    <xf numFmtId="38" fontId="4" fillId="0" borderId="0" xfId="0" applyNumberFormat="1" applyFont="1"/>
    <xf numFmtId="38" fontId="10" fillId="0" borderId="0" xfId="1" applyNumberFormat="1" applyFont="1"/>
    <xf numFmtId="38" fontId="11" fillId="0" borderId="0" xfId="0" applyNumberFormat="1" applyFont="1"/>
    <xf numFmtId="38" fontId="12" fillId="0" borderId="0" xfId="1" applyNumberFormat="1" applyFont="1"/>
    <xf numFmtId="38" fontId="5" fillId="0" borderId="0" xfId="0" applyNumberFormat="1" applyFont="1"/>
    <xf numFmtId="38" fontId="0" fillId="0" borderId="0" xfId="1" applyNumberFormat="1" applyFont="1"/>
    <xf numFmtId="38" fontId="0" fillId="0" borderId="0" xfId="0" applyNumberFormat="1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" applyFont="1"/>
    <xf numFmtId="38" fontId="15" fillId="0" borderId="0" xfId="1" applyNumberFormat="1" applyFont="1"/>
    <xf numFmtId="38" fontId="16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8"/>
  <sheetViews>
    <sheetView tabSelected="1" topLeftCell="B37" zoomScale="150" zoomScaleNormal="150" workbookViewId="0">
      <selection activeCell="G44" sqref="G44"/>
    </sheetView>
  </sheetViews>
  <sheetFormatPr defaultColWidth="8.88671875" defaultRowHeight="14.4" x14ac:dyDescent="0.3"/>
  <cols>
    <col min="1" max="1" width="15" style="2" customWidth="1"/>
    <col min="2" max="2" width="12" style="2" customWidth="1"/>
    <col min="3" max="3" width="18.88671875" style="2" customWidth="1"/>
    <col min="4" max="4" width="25.6640625" style="2" customWidth="1"/>
    <col min="5" max="5" width="13.109375" style="2" customWidth="1"/>
    <col min="6" max="6" width="10.33203125" style="2" customWidth="1"/>
    <col min="7" max="7" width="9.5546875" style="2" bestFit="1" customWidth="1"/>
    <col min="8" max="16384" width="8.88671875" style="2"/>
  </cols>
  <sheetData>
    <row r="1" spans="1:18" x14ac:dyDescent="0.3">
      <c r="A1" s="18" t="s">
        <v>42</v>
      </c>
    </row>
    <row r="2" spans="1:18" x14ac:dyDescent="0.3">
      <c r="A2" s="29" t="s">
        <v>43</v>
      </c>
      <c r="B2" s="29" t="s">
        <v>39</v>
      </c>
      <c r="C2" s="29" t="s">
        <v>39</v>
      </c>
      <c r="D2" s="30"/>
      <c r="E2" s="29" t="s">
        <v>44</v>
      </c>
    </row>
    <row r="3" spans="1:18" x14ac:dyDescent="0.3">
      <c r="A3" s="3" t="s">
        <v>3</v>
      </c>
      <c r="B3" s="3" t="s">
        <v>4</v>
      </c>
      <c r="C3" s="3" t="s">
        <v>9</v>
      </c>
      <c r="D3" s="4" t="s">
        <v>0</v>
      </c>
      <c r="E3" s="3" t="s">
        <v>4</v>
      </c>
      <c r="G3" s="5"/>
    </row>
    <row r="4" spans="1:18" ht="15.6" x14ac:dyDescent="0.3">
      <c r="A4" s="21">
        <v>98845</v>
      </c>
      <c r="B4" s="22">
        <v>98800</v>
      </c>
      <c r="C4" s="21">
        <v>98800</v>
      </c>
      <c r="D4" s="2" t="s">
        <v>11</v>
      </c>
      <c r="E4" s="22"/>
      <c r="G4" s="1"/>
      <c r="K4" s="7"/>
      <c r="L4" s="7"/>
      <c r="N4" s="7"/>
    </row>
    <row r="5" spans="1:18" ht="15.6" x14ac:dyDescent="0.3">
      <c r="A5" s="21">
        <v>2905</v>
      </c>
      <c r="B5" s="22">
        <v>4000</v>
      </c>
      <c r="C5" s="21">
        <v>4405</v>
      </c>
      <c r="D5" s="2" t="s">
        <v>12</v>
      </c>
      <c r="E5" s="22">
        <v>0</v>
      </c>
      <c r="G5" s="1"/>
      <c r="K5" s="7"/>
      <c r="L5" s="7"/>
      <c r="N5" s="7"/>
    </row>
    <row r="6" spans="1:18" ht="15.6" x14ac:dyDescent="0.3">
      <c r="A6" s="21"/>
      <c r="B6" s="22">
        <v>0</v>
      </c>
      <c r="C6" s="21">
        <v>0</v>
      </c>
      <c r="D6" s="18" t="s">
        <v>40</v>
      </c>
      <c r="E6" s="22">
        <v>0</v>
      </c>
      <c r="G6" s="1"/>
      <c r="K6" s="7"/>
      <c r="L6" s="7"/>
      <c r="N6" s="7"/>
    </row>
    <row r="7" spans="1:18" ht="15.6" x14ac:dyDescent="0.3">
      <c r="A7" s="22">
        <v>177786.2</v>
      </c>
      <c r="B7" s="22">
        <v>2000</v>
      </c>
      <c r="C7" s="21">
        <v>1000</v>
      </c>
      <c r="D7" s="2" t="s">
        <v>30</v>
      </c>
      <c r="E7" s="22">
        <v>1000</v>
      </c>
      <c r="G7" s="1"/>
      <c r="K7" s="7"/>
      <c r="L7" s="7"/>
      <c r="N7" s="9"/>
    </row>
    <row r="8" spans="1:18" ht="15.6" x14ac:dyDescent="0.3">
      <c r="A8" s="21"/>
      <c r="B8" s="22">
        <v>0</v>
      </c>
      <c r="C8" s="21">
        <v>0</v>
      </c>
      <c r="D8" s="2" t="s">
        <v>31</v>
      </c>
      <c r="E8" s="22">
        <v>0</v>
      </c>
      <c r="K8" s="7"/>
      <c r="R8" s="9"/>
    </row>
    <row r="9" spans="1:18" ht="15.6" x14ac:dyDescent="0.3">
      <c r="A9" s="21">
        <v>28302.26</v>
      </c>
      <c r="B9" s="22">
        <v>4000</v>
      </c>
      <c r="C9" s="21">
        <v>10000</v>
      </c>
      <c r="D9" s="2" t="s">
        <v>1</v>
      </c>
      <c r="E9" s="22">
        <v>6000</v>
      </c>
      <c r="G9" s="1"/>
      <c r="K9" s="10"/>
    </row>
    <row r="10" spans="1:18" ht="15.6" x14ac:dyDescent="0.3">
      <c r="A10" s="21">
        <v>4078.65</v>
      </c>
      <c r="B10" s="22">
        <v>3000</v>
      </c>
      <c r="C10" s="21">
        <v>6000</v>
      </c>
      <c r="D10" s="2" t="s">
        <v>13</v>
      </c>
      <c r="E10" s="22">
        <v>6000</v>
      </c>
      <c r="K10" s="10"/>
    </row>
    <row r="11" spans="1:18" ht="15.6" x14ac:dyDescent="0.3">
      <c r="A11" s="21"/>
      <c r="B11" s="22">
        <v>0</v>
      </c>
      <c r="C11" s="21">
        <v>0</v>
      </c>
      <c r="D11" s="2" t="s">
        <v>15</v>
      </c>
      <c r="E11" s="22">
        <v>0</v>
      </c>
      <c r="G11" s="8"/>
      <c r="K11" s="11"/>
    </row>
    <row r="12" spans="1:18" ht="15.6" x14ac:dyDescent="0.3">
      <c r="A12" s="21">
        <v>1630</v>
      </c>
      <c r="B12" s="22">
        <v>1800</v>
      </c>
      <c r="C12" s="21">
        <v>1600</v>
      </c>
      <c r="D12" s="2" t="s">
        <v>14</v>
      </c>
      <c r="E12" s="22">
        <v>1600</v>
      </c>
      <c r="G12" s="1"/>
      <c r="K12" s="11"/>
    </row>
    <row r="13" spans="1:18" ht="15.6" x14ac:dyDescent="0.3">
      <c r="A13" s="21">
        <v>2049.39</v>
      </c>
      <c r="B13" s="22">
        <v>0</v>
      </c>
      <c r="C13" s="21">
        <v>200</v>
      </c>
      <c r="D13" s="2" t="s">
        <v>32</v>
      </c>
      <c r="E13" s="22">
        <v>300</v>
      </c>
      <c r="G13" s="8"/>
      <c r="K13" s="10"/>
    </row>
    <row r="14" spans="1:18" ht="15.6" x14ac:dyDescent="0.3">
      <c r="A14" s="23">
        <f>SUM(A4:A13)</f>
        <v>315596.50000000006</v>
      </c>
      <c r="B14" s="24">
        <f>SUM(B4:B13)</f>
        <v>113600</v>
      </c>
      <c r="C14" s="23">
        <f>SUM(C4:C13)</f>
        <v>122005</v>
      </c>
      <c r="E14" s="24">
        <f>SUM(E5:E13)</f>
        <v>14900</v>
      </c>
      <c r="K14" s="7"/>
      <c r="L14" s="7"/>
      <c r="N14" s="7"/>
    </row>
    <row r="15" spans="1:18" ht="15.6" x14ac:dyDescent="0.3">
      <c r="A15" s="25">
        <v>0</v>
      </c>
      <c r="B15" s="24">
        <v>0</v>
      </c>
      <c r="C15" s="23">
        <v>0</v>
      </c>
      <c r="D15" s="2" t="s">
        <v>34</v>
      </c>
      <c r="E15" s="24"/>
      <c r="K15" s="7"/>
      <c r="L15" s="7"/>
      <c r="N15" s="7"/>
    </row>
    <row r="16" spans="1:18" ht="15.6" x14ac:dyDescent="0.3">
      <c r="A16" s="22"/>
      <c r="B16" s="26"/>
      <c r="C16" s="22"/>
      <c r="D16" s="4" t="s">
        <v>2</v>
      </c>
      <c r="E16" s="22"/>
      <c r="K16" s="7"/>
      <c r="L16" s="7"/>
      <c r="O16" s="7"/>
    </row>
    <row r="17" spans="1:18" ht="15.6" x14ac:dyDescent="0.3">
      <c r="A17" s="27">
        <v>1688.57</v>
      </c>
      <c r="B17" s="22">
        <v>2000</v>
      </c>
      <c r="C17" s="21">
        <v>2000</v>
      </c>
      <c r="D17" s="2" t="s">
        <v>16</v>
      </c>
      <c r="E17" s="22">
        <v>2000</v>
      </c>
      <c r="G17" s="1"/>
      <c r="K17" s="7"/>
      <c r="L17" s="7"/>
      <c r="M17" s="7"/>
    </row>
    <row r="18" spans="1:18" ht="15.6" x14ac:dyDescent="0.3">
      <c r="A18" s="21">
        <v>42617.52</v>
      </c>
      <c r="B18" s="22">
        <v>44500</v>
      </c>
      <c r="C18" s="21">
        <v>55000</v>
      </c>
      <c r="D18" s="2" t="s">
        <v>17</v>
      </c>
      <c r="E18" s="22">
        <v>55000</v>
      </c>
      <c r="G18" s="1"/>
      <c r="K18" s="7"/>
      <c r="L18" s="7"/>
    </row>
    <row r="19" spans="1:18" ht="15.6" x14ac:dyDescent="0.3">
      <c r="A19" s="21">
        <v>2222.86</v>
      </c>
      <c r="B19" s="22">
        <v>2200</v>
      </c>
      <c r="C19" s="21">
        <v>2200</v>
      </c>
      <c r="D19" s="2" t="s">
        <v>18</v>
      </c>
      <c r="E19" s="22">
        <v>2200</v>
      </c>
      <c r="G19" s="1"/>
      <c r="K19" s="13"/>
      <c r="L19" s="7"/>
      <c r="N19" s="7"/>
    </row>
    <row r="20" spans="1:18" ht="15.6" x14ac:dyDescent="0.3">
      <c r="A20" s="21">
        <v>1216.98</v>
      </c>
      <c r="B20" s="22">
        <v>1000</v>
      </c>
      <c r="C20" s="21">
        <v>1300</v>
      </c>
      <c r="D20" s="2" t="s">
        <v>8</v>
      </c>
      <c r="E20" s="22">
        <v>1300</v>
      </c>
      <c r="G20" s="8"/>
      <c r="J20" s="6"/>
      <c r="K20" s="7"/>
      <c r="L20" s="7"/>
      <c r="O20" s="7"/>
    </row>
    <row r="21" spans="1:18" ht="15.6" x14ac:dyDescent="0.3">
      <c r="A21" s="21">
        <v>500</v>
      </c>
      <c r="B21" s="22">
        <v>2000</v>
      </c>
      <c r="C21" s="21">
        <v>1000</v>
      </c>
      <c r="D21" s="2" t="s">
        <v>5</v>
      </c>
      <c r="E21" s="22">
        <v>2000</v>
      </c>
      <c r="G21" s="1"/>
      <c r="K21" s="7"/>
      <c r="L21" s="7"/>
    </row>
    <row r="22" spans="1:18" ht="15.6" x14ac:dyDescent="0.3">
      <c r="A22" s="21">
        <v>7014.1</v>
      </c>
      <c r="B22" s="22">
        <v>10000</v>
      </c>
      <c r="C22" s="21">
        <v>2000</v>
      </c>
      <c r="D22" s="2" t="s">
        <v>19</v>
      </c>
      <c r="E22" s="22">
        <v>3000</v>
      </c>
      <c r="K22" s="7"/>
      <c r="L22" s="7"/>
      <c r="N22" s="7"/>
    </row>
    <row r="23" spans="1:18" ht="15.6" x14ac:dyDescent="0.3">
      <c r="A23" s="21">
        <v>3219.3</v>
      </c>
      <c r="B23" s="28">
        <v>3100</v>
      </c>
      <c r="C23" s="21">
        <v>3000</v>
      </c>
      <c r="D23" s="2" t="s">
        <v>37</v>
      </c>
      <c r="E23" s="22">
        <v>3200</v>
      </c>
      <c r="G23" s="1"/>
      <c r="K23" s="7"/>
      <c r="L23" s="7"/>
      <c r="N23" s="7"/>
    </row>
    <row r="24" spans="1:18" ht="15.6" x14ac:dyDescent="0.3">
      <c r="A24" s="21">
        <v>261.19</v>
      </c>
      <c r="B24" s="22">
        <v>2000</v>
      </c>
      <c r="C24" s="21">
        <v>1500</v>
      </c>
      <c r="D24" s="2" t="s">
        <v>29</v>
      </c>
      <c r="E24" s="22">
        <v>2000</v>
      </c>
      <c r="G24" s="1"/>
      <c r="K24" s="7"/>
      <c r="L24" s="7"/>
      <c r="M24" s="7"/>
    </row>
    <row r="25" spans="1:18" ht="15.6" x14ac:dyDescent="0.3">
      <c r="A25" s="21">
        <v>229524.58</v>
      </c>
      <c r="B25" s="22">
        <v>5000</v>
      </c>
      <c r="C25" s="21">
        <v>18000</v>
      </c>
      <c r="D25" s="2" t="s">
        <v>36</v>
      </c>
      <c r="E25" s="22">
        <v>10000</v>
      </c>
      <c r="G25" s="1"/>
      <c r="K25" s="7"/>
      <c r="L25" s="7"/>
    </row>
    <row r="26" spans="1:18" ht="15.6" x14ac:dyDescent="0.3">
      <c r="A26" s="21">
        <v>2109.59</v>
      </c>
      <c r="B26" s="22">
        <v>1500</v>
      </c>
      <c r="C26" s="21">
        <v>4000</v>
      </c>
      <c r="D26" s="2" t="s">
        <v>20</v>
      </c>
      <c r="E26" s="22">
        <v>2000</v>
      </c>
      <c r="G26" s="1"/>
      <c r="K26" s="7"/>
      <c r="L26" s="7"/>
      <c r="M26" s="7"/>
    </row>
    <row r="27" spans="1:18" ht="15.6" x14ac:dyDescent="0.3">
      <c r="A27" s="21">
        <v>1127.3800000000001</v>
      </c>
      <c r="B27" s="22">
        <v>1000</v>
      </c>
      <c r="C27" s="21">
        <v>1000</v>
      </c>
      <c r="D27" s="2" t="s">
        <v>21</v>
      </c>
      <c r="E27" s="22">
        <v>1000</v>
      </c>
      <c r="G27" s="1"/>
      <c r="K27" s="7"/>
      <c r="L27" s="7"/>
      <c r="M27" s="7"/>
    </row>
    <row r="28" spans="1:18" ht="15.6" x14ac:dyDescent="0.3">
      <c r="A28" s="21">
        <v>190.2</v>
      </c>
      <c r="B28" s="28">
        <v>1000</v>
      </c>
      <c r="C28" s="21">
        <v>1000</v>
      </c>
      <c r="D28" s="2" t="s">
        <v>35</v>
      </c>
      <c r="E28" s="22">
        <v>1000</v>
      </c>
      <c r="K28" s="7"/>
      <c r="L28" s="7"/>
      <c r="M28" s="7"/>
    </row>
    <row r="29" spans="1:18" ht="15.6" x14ac:dyDescent="0.3">
      <c r="A29" s="21">
        <v>480.99</v>
      </c>
      <c r="B29" s="22">
        <v>2000</v>
      </c>
      <c r="C29" s="21">
        <v>4500</v>
      </c>
      <c r="D29" s="2" t="s">
        <v>22</v>
      </c>
      <c r="E29" s="22">
        <v>4000</v>
      </c>
      <c r="G29" s="1"/>
      <c r="K29" s="7"/>
      <c r="L29" s="7"/>
      <c r="O29" s="7"/>
    </row>
    <row r="30" spans="1:18" ht="15.6" x14ac:dyDescent="0.3">
      <c r="A30" s="21">
        <v>360</v>
      </c>
      <c r="B30" s="22">
        <v>500</v>
      </c>
      <c r="C30" s="21">
        <v>500</v>
      </c>
      <c r="D30" s="18" t="s">
        <v>23</v>
      </c>
      <c r="E30" s="22">
        <v>500</v>
      </c>
      <c r="G30" s="1"/>
      <c r="K30" s="9"/>
      <c r="L30" s="7"/>
      <c r="N30" s="9"/>
    </row>
    <row r="31" spans="1:18" ht="15.6" x14ac:dyDescent="0.3">
      <c r="A31" s="21">
        <v>4098.6499999999996</v>
      </c>
      <c r="B31" s="22">
        <v>4000</v>
      </c>
      <c r="C31" s="21">
        <v>3500</v>
      </c>
      <c r="D31" s="2" t="s">
        <v>24</v>
      </c>
      <c r="E31" s="22">
        <v>4000</v>
      </c>
      <c r="G31" s="8"/>
      <c r="K31" s="9"/>
      <c r="R31" s="9"/>
    </row>
    <row r="32" spans="1:18" ht="15.6" x14ac:dyDescent="0.3">
      <c r="A32" s="21">
        <v>3460.7</v>
      </c>
      <c r="B32" s="22">
        <v>4000</v>
      </c>
      <c r="C32" s="21">
        <v>1500</v>
      </c>
      <c r="D32" s="2" t="s">
        <v>25</v>
      </c>
      <c r="E32" s="22">
        <v>1500</v>
      </c>
      <c r="G32" s="1"/>
      <c r="K32" s="7"/>
    </row>
    <row r="33" spans="1:16" ht="15.6" x14ac:dyDescent="0.3">
      <c r="A33" s="21">
        <v>0</v>
      </c>
      <c r="B33" s="22">
        <v>0</v>
      </c>
      <c r="C33" s="21">
        <v>0</v>
      </c>
      <c r="D33" s="2" t="s">
        <v>26</v>
      </c>
      <c r="E33" s="22">
        <v>0</v>
      </c>
      <c r="K33" s="10"/>
    </row>
    <row r="34" spans="1:16" ht="18" x14ac:dyDescent="0.3">
      <c r="A34" s="21">
        <v>2445</v>
      </c>
      <c r="B34" s="22">
        <v>3500</v>
      </c>
      <c r="C34" s="21">
        <v>2500</v>
      </c>
      <c r="D34" s="2" t="s">
        <v>27</v>
      </c>
      <c r="E34" s="22">
        <v>3000</v>
      </c>
      <c r="G34" s="8"/>
      <c r="K34" s="7"/>
      <c r="M34" s="14"/>
      <c r="P34" s="9"/>
    </row>
    <row r="35" spans="1:16" ht="18" x14ac:dyDescent="0.3">
      <c r="A35" s="21">
        <v>710</v>
      </c>
      <c r="B35" s="28">
        <v>300</v>
      </c>
      <c r="C35" s="21">
        <v>120</v>
      </c>
      <c r="D35" s="2" t="s">
        <v>38</v>
      </c>
      <c r="E35" s="22">
        <v>0</v>
      </c>
      <c r="G35" s="8"/>
      <c r="K35" s="7"/>
      <c r="M35" s="14"/>
      <c r="P35" s="9"/>
    </row>
    <row r="36" spans="1:16" ht="18" x14ac:dyDescent="0.3">
      <c r="A36" s="21"/>
      <c r="B36" s="28">
        <v>12000</v>
      </c>
      <c r="C36" s="21">
        <v>0</v>
      </c>
      <c r="D36" s="18" t="s">
        <v>41</v>
      </c>
      <c r="E36" s="28">
        <v>0</v>
      </c>
      <c r="K36" s="7"/>
      <c r="M36" s="14"/>
      <c r="P36" s="9"/>
    </row>
    <row r="37" spans="1:16" ht="18" x14ac:dyDescent="0.3">
      <c r="A37" s="21"/>
      <c r="B37" s="28"/>
      <c r="C37" s="21"/>
      <c r="D37" s="18" t="s">
        <v>47</v>
      </c>
      <c r="E37" s="28">
        <v>4000</v>
      </c>
      <c r="G37" s="19" t="s">
        <v>46</v>
      </c>
      <c r="K37" s="7"/>
      <c r="M37" s="14"/>
      <c r="P37" s="9"/>
    </row>
    <row r="38" spans="1:16" ht="18" x14ac:dyDescent="0.3">
      <c r="A38" s="21"/>
      <c r="B38" s="22">
        <v>9000</v>
      </c>
      <c r="C38" s="21">
        <v>0</v>
      </c>
      <c r="D38" s="2" t="s">
        <v>28</v>
      </c>
      <c r="E38" s="22">
        <v>10000</v>
      </c>
      <c r="G38" s="1" t="s">
        <v>49</v>
      </c>
      <c r="K38" s="7"/>
      <c r="M38" s="14"/>
      <c r="P38" s="9"/>
    </row>
    <row r="39" spans="1:16" x14ac:dyDescent="0.3">
      <c r="A39" s="23">
        <f>SUM(A17:A35)</f>
        <v>303247.61000000004</v>
      </c>
      <c r="B39" s="24">
        <f>SUM(B17:B38)</f>
        <v>110600</v>
      </c>
      <c r="C39" s="23">
        <f>SUM(C17:C38)</f>
        <v>104620</v>
      </c>
      <c r="E39" s="24">
        <f>SUM(E17:E38)</f>
        <v>111700</v>
      </c>
    </row>
    <row r="40" spans="1:16" x14ac:dyDescent="0.3">
      <c r="A40" s="22"/>
      <c r="B40" s="22"/>
      <c r="C40" s="22"/>
    </row>
    <row r="41" spans="1:16" x14ac:dyDescent="0.3">
      <c r="A41" s="21">
        <v>800.4</v>
      </c>
      <c r="B41" s="21">
        <v>3000</v>
      </c>
      <c r="C41" s="21">
        <v>2000</v>
      </c>
      <c r="D41" s="6" t="s">
        <v>33</v>
      </c>
      <c r="E41" s="22">
        <v>3000</v>
      </c>
      <c r="F41" s="6"/>
      <c r="G41" s="19" t="s">
        <v>51</v>
      </c>
      <c r="H41" s="6"/>
    </row>
    <row r="42" spans="1:16" x14ac:dyDescent="0.3">
      <c r="A42" s="32">
        <f>+A14-A39-A41+A15</f>
        <v>11548.490000000014</v>
      </c>
      <c r="B42" s="25">
        <f>+B14-B39-B41+B15</f>
        <v>0</v>
      </c>
      <c r="C42" s="32">
        <f>+C14-C39-C41</f>
        <v>15385</v>
      </c>
      <c r="D42" s="31" t="s">
        <v>10</v>
      </c>
      <c r="E42" s="23" t="s">
        <v>48</v>
      </c>
      <c r="F42" s="6"/>
      <c r="G42" s="19" t="s">
        <v>50</v>
      </c>
      <c r="H42" s="6"/>
    </row>
    <row r="43" spans="1:16" x14ac:dyDescent="0.3">
      <c r="A43" s="6"/>
      <c r="B43" s="6"/>
      <c r="C43" s="12"/>
      <c r="D43" s="6"/>
      <c r="E43" s="6" t="s">
        <v>7</v>
      </c>
      <c r="F43" s="6"/>
      <c r="G43" s="6"/>
      <c r="H43" s="6"/>
    </row>
    <row r="44" spans="1:16" x14ac:dyDescent="0.3">
      <c r="A44" s="6"/>
      <c r="B44" s="15"/>
      <c r="C44" s="6"/>
      <c r="D44" s="6"/>
      <c r="E44" s="33">
        <f>E39+E41-E14</f>
        <v>99800</v>
      </c>
      <c r="F44" s="6"/>
      <c r="G44" s="20" t="s">
        <v>53</v>
      </c>
      <c r="H44" s="6"/>
    </row>
    <row r="45" spans="1:16" x14ac:dyDescent="0.3">
      <c r="A45" s="12"/>
      <c r="B45" s="6"/>
      <c r="C45" s="12"/>
      <c r="D45" s="6"/>
      <c r="E45" s="6" t="s">
        <v>6</v>
      </c>
      <c r="F45" s="6"/>
      <c r="G45" s="19" t="s">
        <v>52</v>
      </c>
      <c r="H45" s="6"/>
    </row>
    <row r="46" spans="1:16" x14ac:dyDescent="0.3">
      <c r="A46" s="6"/>
      <c r="B46" s="15"/>
      <c r="C46" s="6"/>
      <c r="D46" s="6"/>
      <c r="E46" s="33">
        <f>E44</f>
        <v>99800</v>
      </c>
      <c r="F46" s="6"/>
      <c r="G46" s="19" t="s">
        <v>45</v>
      </c>
      <c r="H46" s="6"/>
    </row>
    <row r="47" spans="1:16" x14ac:dyDescent="0.3">
      <c r="G47" s="17"/>
    </row>
    <row r="48" spans="1:16" x14ac:dyDescent="0.3">
      <c r="E48" s="16"/>
      <c r="G48" s="13"/>
    </row>
  </sheetData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Jane</cp:lastModifiedBy>
  <cp:lastPrinted>2018-10-26T07:54:09Z</cp:lastPrinted>
  <dcterms:created xsi:type="dcterms:W3CDTF">2015-03-28T13:05:37Z</dcterms:created>
  <dcterms:modified xsi:type="dcterms:W3CDTF">2019-12-07T08:44:46Z</dcterms:modified>
</cp:coreProperties>
</file>